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pluriannuel" sheetId="1" state="visible" r:id="rId1"/>
    <sheet name="Échéanci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21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64" fontId="3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40" customWidth="1" min="3" max="3"/>
    <col width="44" customWidth="1" min="4" max="4"/>
    <col width="20" customWidth="1" min="5" max="5"/>
    <col width="12" customWidth="1" min="6" max="6"/>
    <col width="8" customWidth="1" min="7" max="7"/>
    <col width="16" customWidth="1" min="8" max="8"/>
    <col width="20" customWidth="1" min="9" max="9"/>
  </cols>
  <sheetData>
    <row r="1">
      <c r="A1" s="1" t="inlineStr">
        <is>
          <t>Exemple fictif de projet de plan pluriannuel de travaux · plan-pluriannuel.fr</t>
        </is>
      </c>
    </row>
    <row r="2">
      <c r="A2" t="inlineStr">
        <is>
          <t>Montants illustratifs, à remplacer par ceux de votre immeuble. Les totaux se recalculent.</t>
        </is>
      </c>
    </row>
    <row r="4">
      <c r="A4" s="2" t="inlineStr">
        <is>
          <t>Poste</t>
        </is>
      </c>
      <c r="B4" s="2" t="inlineStr">
        <is>
          <t>Élément</t>
        </is>
      </c>
      <c r="C4" s="2" t="inlineStr">
        <is>
          <t>Constat</t>
        </is>
      </c>
      <c r="D4" s="2" t="inlineStr">
        <is>
          <t>Travaux proposés</t>
        </is>
      </c>
      <c r="E4" s="2" t="inlineStr">
        <is>
          <t>Objectif</t>
        </is>
      </c>
      <c r="F4" s="2" t="inlineStr">
        <is>
          <t>Priorité</t>
        </is>
      </c>
      <c r="G4" s="2" t="inlineStr">
        <is>
          <t>Année</t>
        </is>
      </c>
      <c r="H4" s="2" t="inlineStr">
        <is>
          <t>Montant HT (€)</t>
        </is>
      </c>
      <c r="I4" s="2" t="inlineStr">
        <is>
          <t>Avec honoraires 8 % (€)</t>
        </is>
      </c>
    </row>
    <row r="5">
      <c r="A5" s="3" t="inlineStr">
        <is>
          <t>Clos et couvert</t>
        </is>
      </c>
      <c r="B5" s="3" t="inlineStr">
        <is>
          <t>Toiture-terrasse</t>
        </is>
      </c>
      <c r="C5" s="3" t="inlineStr">
        <is>
          <t>Étanchéité d’origine refaite en 1994, infiltrations au 6e étage</t>
        </is>
      </c>
      <c r="D5" s="3" t="inlineStr">
        <is>
          <t>Réfection de l’étanchéité avec isolation thermique (850 m²)</t>
        </is>
      </c>
      <c r="E5" s="3" t="inlineStr">
        <is>
          <t>Sauvegarde + énergie</t>
        </is>
      </c>
      <c r="F5" s="3" t="inlineStr">
        <is>
          <t>Urgente</t>
        </is>
      </c>
      <c r="G5" s="3" t="n">
        <v>2027</v>
      </c>
      <c r="H5" s="4" t="n">
        <v>98000</v>
      </c>
      <c r="I5" s="4">
        <f>H5*1.08</f>
        <v/>
      </c>
    </row>
    <row r="6">
      <c r="A6" s="3" t="inlineStr">
        <is>
          <t>Sécurité</t>
        </is>
      </c>
      <c r="B6" s="3" t="inlineStr">
        <is>
          <t>Sécurité incendie</t>
        </is>
      </c>
      <c r="C6" s="3" t="inlineStr">
        <is>
          <t>Désenfumage de la cage d’escalier hors service</t>
        </is>
      </c>
      <c r="D6" s="3" t="inlineStr">
        <is>
          <t>Remise en état du désenfumage et du balisage</t>
        </is>
      </c>
      <c r="E6" s="3" t="inlineStr">
        <is>
          <t>Sécurité</t>
        </is>
      </c>
      <c r="F6" s="3" t="inlineStr">
        <is>
          <t>Urgente</t>
        </is>
      </c>
      <c r="G6" s="3" t="n">
        <v>2027</v>
      </c>
      <c r="H6" s="4" t="n">
        <v>12000</v>
      </c>
      <c r="I6" s="4">
        <f>H6*1.08</f>
        <v/>
      </c>
    </row>
    <row r="7">
      <c r="A7" s="3" t="inlineStr">
        <is>
          <t>Sécurité</t>
        </is>
      </c>
      <c r="B7" s="3" t="inlineStr">
        <is>
          <t>Ascenseur</t>
        </is>
      </c>
      <c r="C7" s="3" t="inlineStr">
        <is>
          <t>Contrôle quinquennal : mises en conformité à prévoir</t>
        </is>
      </c>
      <c r="D7" s="3" t="inlineStr">
        <is>
          <t>Mise en conformité et modernisation de l’ascenseur</t>
        </is>
      </c>
      <c r="E7" s="3" t="inlineStr">
        <is>
          <t>Sécurité</t>
        </is>
      </c>
      <c r="F7" s="3" t="inlineStr">
        <is>
          <t>Importante</t>
        </is>
      </c>
      <c r="G7" s="3" t="n">
        <v>2028</v>
      </c>
      <c r="H7" s="4" t="n">
        <v>39000</v>
      </c>
      <c r="I7" s="4">
        <f>H7*1.08</f>
        <v/>
      </c>
    </row>
    <row r="8">
      <c r="A8" s="3" t="inlineStr">
        <is>
          <t>Clos et couvert</t>
        </is>
      </c>
      <c r="B8" s="3" t="inlineStr">
        <is>
          <t>Façades</t>
        </is>
      </c>
      <c r="C8" s="3" t="inlineStr">
        <is>
          <t>Fissures en façade nord, béton sans isolant</t>
        </is>
      </c>
      <c r="D8" s="3" t="inlineStr">
        <is>
          <t>Isolation thermique par l’extérieur avec ravalement (2 400 m²)</t>
        </is>
      </c>
      <c r="E8" s="3" t="inlineStr">
        <is>
          <t>Énergie + sauvegarde</t>
        </is>
      </c>
      <c r="F8" s="3" t="inlineStr">
        <is>
          <t>Importante</t>
        </is>
      </c>
      <c r="G8" s="3" t="n">
        <v>2029</v>
      </c>
      <c r="H8" s="4" t="n">
        <v>432000</v>
      </c>
      <c r="I8" s="4">
        <f>H8*1.08</f>
        <v/>
      </c>
    </row>
    <row r="9">
      <c r="A9" s="3" t="inlineStr">
        <is>
          <t>Clos et couvert</t>
        </is>
      </c>
      <c r="B9" s="3" t="inlineStr">
        <is>
          <t>Menuiseries des parties communes</t>
        </is>
      </c>
      <c r="C9" s="3" t="inlineStr">
        <is>
          <t>Simple vitrage dans les cages d’escalier et le hall</t>
        </is>
      </c>
      <c r="D9" s="3" t="inlineStr">
        <is>
          <t>Remplacement des fenêtres et de la porte du hall</t>
        </is>
      </c>
      <c r="E9" s="3" t="inlineStr">
        <is>
          <t>Énergie</t>
        </is>
      </c>
      <c r="F9" s="3" t="inlineStr">
        <is>
          <t>Importante</t>
        </is>
      </c>
      <c r="G9" s="3" t="n">
        <v>2029</v>
      </c>
      <c r="H9" s="4" t="n">
        <v>24000</v>
      </c>
      <c r="I9" s="4">
        <f>H9*1.08</f>
        <v/>
      </c>
    </row>
    <row r="10">
      <c r="A10" s="3" t="inlineStr">
        <is>
          <t>Équipements</t>
        </is>
      </c>
      <c r="B10" s="3" t="inlineStr">
        <is>
          <t>Chaudière collective</t>
        </is>
      </c>
      <c r="C10" s="3" t="inlineStr">
        <is>
          <t>Chaudière de 2004, rendement dégradé</t>
        </is>
      </c>
      <c r="D10" s="3" t="inlineStr">
        <is>
          <t>Remplacement par une chaudière à condensation avec régulation</t>
        </is>
      </c>
      <c r="E10" s="3" t="inlineStr">
        <is>
          <t>Énergie</t>
        </is>
      </c>
      <c r="F10" s="3" t="inlineStr">
        <is>
          <t>Importante</t>
        </is>
      </c>
      <c r="G10" s="3" t="n">
        <v>2030</v>
      </c>
      <c r="H10" s="4" t="n">
        <v>86000</v>
      </c>
      <c r="I10" s="4">
        <f>H10*1.08</f>
        <v/>
      </c>
    </row>
    <row r="11">
      <c r="A11" s="3" t="inlineStr">
        <is>
          <t>Équipements</t>
        </is>
      </c>
      <c r="B11" s="3" t="inlineStr">
        <is>
          <t>Ventilation</t>
        </is>
      </c>
      <c r="C11" s="3" t="inlineStr">
        <is>
          <t>Ventilation naturelle, condensation dans certains logements</t>
        </is>
      </c>
      <c r="D11" s="3" t="inlineStr">
        <is>
          <t>Installation d’une ventilation mécanique collective</t>
        </is>
      </c>
      <c r="E11" s="3" t="inlineStr">
        <is>
          <t>Santé + énergie</t>
        </is>
      </c>
      <c r="F11" s="3" t="inlineStr">
        <is>
          <t>Importante</t>
        </is>
      </c>
      <c r="G11" s="3" t="n">
        <v>2030</v>
      </c>
      <c r="H11" s="4" t="n">
        <v>46000</v>
      </c>
      <c r="I11" s="4">
        <f>H11*1.08</f>
        <v/>
      </c>
    </row>
    <row r="12">
      <c r="A12" s="3" t="inlineStr">
        <is>
          <t>Équipements</t>
        </is>
      </c>
      <c r="B12" s="3" t="inlineStr">
        <is>
          <t>Réseaux d’eau</t>
        </is>
      </c>
      <c r="C12" s="3" t="inlineStr">
        <is>
          <t>Colonnes en acier galvanisé, fuites ponctuelles</t>
        </is>
      </c>
      <c r="D12" s="3" t="inlineStr">
        <is>
          <t>Remplacement des colonnes montantes d’eau</t>
        </is>
      </c>
      <c r="E12" s="3" t="inlineStr">
        <is>
          <t>Sauvegarde</t>
        </is>
      </c>
      <c r="F12" s="3" t="inlineStr">
        <is>
          <t>Souhaitable</t>
        </is>
      </c>
      <c r="G12" s="3" t="n">
        <v>2032</v>
      </c>
      <c r="H12" s="4" t="n">
        <v>62000</v>
      </c>
      <c r="I12" s="4">
        <f>H12*1.08</f>
        <v/>
      </c>
    </row>
    <row r="13">
      <c r="A13" s="3" t="inlineStr">
        <is>
          <t>Parties communes</t>
        </is>
      </c>
      <c r="B13" s="3" t="inlineStr">
        <is>
          <t>Façade sur cour et garde-corps</t>
        </is>
      </c>
      <c r="C13" s="3" t="inlineStr">
        <is>
          <t>Garde-corps corrodés sur cour</t>
        </is>
      </c>
      <c r="D13" s="3" t="inlineStr">
        <is>
          <t>Remplacement des garde-corps côté cour</t>
        </is>
      </c>
      <c r="E13" s="3" t="inlineStr">
        <is>
          <t>Sécurité</t>
        </is>
      </c>
      <c r="F13" s="3" t="inlineStr">
        <is>
          <t>Souhaitable</t>
        </is>
      </c>
      <c r="G13" s="3" t="n">
        <v>2033</v>
      </c>
      <c r="H13" s="4" t="n">
        <v>41000</v>
      </c>
      <c r="I13" s="4">
        <f>H13*1.08</f>
        <v/>
      </c>
    </row>
    <row r="14">
      <c r="A14" s="3" t="inlineStr">
        <is>
          <t>Parties communes</t>
        </is>
      </c>
      <c r="B14" s="3" t="inlineStr">
        <is>
          <t>Caves et sous-sol</t>
        </is>
      </c>
      <c r="C14" s="3" t="inlineStr">
        <is>
          <t>Humidité, éclairage vétuste</t>
        </is>
      </c>
      <c r="D14" s="3" t="inlineStr">
        <is>
          <t>Traitement de l’humidité et éclairage basse consommation</t>
        </is>
      </c>
      <c r="E14" s="3" t="inlineStr">
        <is>
          <t>Sauvegarde + énergie</t>
        </is>
      </c>
      <c r="F14" s="3" t="inlineStr">
        <is>
          <t>Souhaitable</t>
        </is>
      </c>
      <c r="G14" s="3" t="n">
        <v>2034</v>
      </c>
      <c r="H14" s="4" t="n">
        <v>18000</v>
      </c>
      <c r="I14" s="4">
        <f>H14*1.08</f>
        <v/>
      </c>
    </row>
    <row r="15">
      <c r="A15" s="5" t="inlineStr">
        <is>
          <t>Total</t>
        </is>
      </c>
      <c r="B15" s="5" t="inlineStr"/>
      <c r="C15" s="5" t="inlineStr"/>
      <c r="D15" s="5" t="inlineStr"/>
      <c r="E15" s="5" t="inlineStr"/>
      <c r="F15" s="5" t="inlineStr"/>
      <c r="G15" s="5" t="inlineStr"/>
      <c r="H15" s="6">
        <f>SUM(H5:H14)</f>
        <v/>
      </c>
      <c r="I15" s="6">
        <f>SUM(I5:I14)</f>
        <v/>
      </c>
    </row>
    <row r="16">
      <c r="A16" s="5" t="inlineStr">
        <is>
          <t>Fonds de travaux minimum (2,5 % des travaux du plan)</t>
        </is>
      </c>
      <c r="B16" s="5" t="inlineStr"/>
      <c r="C16" s="5" t="inlineStr"/>
      <c r="D16" s="5" t="inlineStr"/>
      <c r="E16" s="5" t="inlineStr"/>
      <c r="F16" s="5" t="inlineStr"/>
      <c r="G16" s="5" t="inlineStr"/>
      <c r="H16" s="6" t="inlineStr"/>
      <c r="I16" s="6">
        <f>I15*0.025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34" customWidth="1" min="3" max="3"/>
  </cols>
  <sheetData>
    <row r="1">
      <c r="A1" s="7" t="inlineStr">
        <is>
          <t>Année</t>
        </is>
      </c>
      <c r="B1" s="7" t="inlineStr">
        <is>
          <t>Montant avec honoraires (€)</t>
        </is>
      </c>
      <c r="C1" s="7" t="inlineStr">
        <is>
          <t>Moyenne par lot principal (42 lots)</t>
        </is>
      </c>
    </row>
    <row r="2">
      <c r="A2" t="n">
        <v>2027</v>
      </c>
      <c r="B2" s="8">
        <f>SUMIF('Plan pluriannuel'!G5:G14,A2,'Plan pluriannuel'!I5:I14)</f>
        <v/>
      </c>
      <c r="C2" s="8">
        <f>B2/42</f>
        <v/>
      </c>
    </row>
    <row r="3">
      <c r="A3" t="n">
        <v>2028</v>
      </c>
      <c r="B3" s="8">
        <f>SUMIF('Plan pluriannuel'!G5:G14,A3,'Plan pluriannuel'!I5:I14)</f>
        <v/>
      </c>
      <c r="C3" s="8">
        <f>B3/42</f>
        <v/>
      </c>
    </row>
    <row r="4">
      <c r="A4" t="n">
        <v>2029</v>
      </c>
      <c r="B4" s="8">
        <f>SUMIF('Plan pluriannuel'!G5:G14,A4,'Plan pluriannuel'!I5:I14)</f>
        <v/>
      </c>
      <c r="C4" s="8">
        <f>B4/42</f>
        <v/>
      </c>
    </row>
    <row r="5">
      <c r="A5" t="n">
        <v>2030</v>
      </c>
      <c r="B5" s="8">
        <f>SUMIF('Plan pluriannuel'!G5:G14,A5,'Plan pluriannuel'!I5:I14)</f>
        <v/>
      </c>
      <c r="C5" s="8">
        <f>B5/42</f>
        <v/>
      </c>
    </row>
    <row r="6">
      <c r="A6" t="n">
        <v>2031</v>
      </c>
      <c r="B6" s="8">
        <f>SUMIF('Plan pluriannuel'!G5:G14,A6,'Plan pluriannuel'!I5:I14)</f>
        <v/>
      </c>
      <c r="C6" s="8">
        <f>B6/42</f>
        <v/>
      </c>
    </row>
    <row r="7">
      <c r="A7" t="n">
        <v>2032</v>
      </c>
      <c r="B7" s="8">
        <f>SUMIF('Plan pluriannuel'!G5:G14,A7,'Plan pluriannuel'!I5:I14)</f>
        <v/>
      </c>
      <c r="C7" s="8">
        <f>B7/42</f>
        <v/>
      </c>
    </row>
    <row r="8">
      <c r="A8" t="n">
        <v>2033</v>
      </c>
      <c r="B8" s="8">
        <f>SUMIF('Plan pluriannuel'!G5:G14,A8,'Plan pluriannuel'!I5:I14)</f>
        <v/>
      </c>
      <c r="C8" s="8">
        <f>B8/42</f>
        <v/>
      </c>
    </row>
    <row r="9">
      <c r="A9" t="n">
        <v>2034</v>
      </c>
      <c r="B9" s="8">
        <f>SUMIF('Plan pluriannuel'!G5:G14,A9,'Plan pluriannuel'!I5:I14)</f>
        <v/>
      </c>
      <c r="C9" s="8">
        <f>B9/42</f>
        <v/>
      </c>
    </row>
    <row r="10">
      <c r="A10" t="n">
        <v>2035</v>
      </c>
      <c r="B10" s="8">
        <f>SUMIF('Plan pluriannuel'!G5:G14,A10,'Plan pluriannuel'!I5:I14)</f>
        <v/>
      </c>
      <c r="C10" s="8">
        <f>B10/42</f>
        <v/>
      </c>
    </row>
    <row r="11">
      <c r="A11" t="n">
        <v>2036</v>
      </c>
      <c r="B11" s="8">
        <f>SUMIF('Plan pluriannuel'!G5:G14,A11,'Plan pluriannuel'!I5:I14)</f>
        <v/>
      </c>
      <c r="C11" s="8">
        <f>B11/42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2026-10-07T14:52:07Z</dcterms:created>
  <dcterms:modified xsi:type="dcterms:W3CDTF">2026-10-07T14:52:07Z</dcterms:modified>
</cp:coreProperties>
</file>